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'Мособлэнерго'!$A$1:$F$41</definedName>
    <definedName name="_xlnm.Print_Area" localSheetId="0">'свод'!$A$1:$F$38</definedName>
  </definedNames>
  <calcPr fullCalcOnLoad="1"/>
</workbook>
</file>

<file path=xl/sharedStrings.xml><?xml version="1.0" encoding="utf-8"?>
<sst xmlns="http://schemas.openxmlformats.org/spreadsheetml/2006/main" count="85" uniqueCount="32">
  <si>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</si>
  <si>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</si>
  <si>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</si>
  <si>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</si>
  <si>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</si>
  <si>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</si>
  <si>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</si>
  <si>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</si>
  <si>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</si>
  <si>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</si>
  <si>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</si>
  <si>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</si>
  <si>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</si>
  <si>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</si>
  <si>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</si>
  <si>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</si>
  <si>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</si>
  <si>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</si>
  <si>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</si>
  <si>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</si>
  <si>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</si>
  <si>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</si>
  <si>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</si>
  <si>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</si>
  <si>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</si>
  <si>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</si>
  <si>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</si>
  <si>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</si>
  <si>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</si>
  <si>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>за январь  2021г.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</si>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</sst>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15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ht="14.25" customHeight="1">
      <c r="A11" s="42"/>
      <c r="B11" s="43"/>
      <c r="C11" s="43"/>
      <c r="D11" s="43"/>
      <c r="E11" s="43"/>
    </row>
    <row r="12" spans="1:5" s="14" customFormat="1" ht="19.5" customHeight="1">
      <c r="A12" s="42" t="s">
        <v>29</v>
      </c>
      <c r="B12" s="43"/>
      <c r="C12" s="43"/>
      <c r="D12" s="43"/>
      <c r="E12" s="43"/>
    </row>
    <row r="13" spans="1:5" ht="14.25" customHeight="1">
      <c r="A13" s="46" t="s">
        <v>31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>
      <c r="B17" s="45" t="s">
        <v>14</v>
      </c>
      <c r="C17" s="45"/>
      <c r="D17" s="45"/>
    </row>
    <row r="18" spans="2:4" ht="12.75">
      <c r="B18" s="45" t="s">
        <v>6</v>
      </c>
      <c r="C18" s="45"/>
      <c r="D18" s="45"/>
    </row>
    <row r="19" spans="2:4" ht="15" customHeight="1">
      <c r="B19" s="26" t="s">
        <v>2</v>
      </c>
      <c r="C19" s="37"/>
      <c r="D19" s="37"/>
    </row>
    <row r="20" spans="2:4" ht="15" customHeight="1">
      <c r="B20" s="26" t="s">
        <v>1</v>
      </c>
      <c r="C20" s="38"/>
      <c r="D20" s="38"/>
    </row>
    <row r="21" spans="2:5" ht="15" customHeight="1">
      <c r="B21" s="26" t="s">
        <v>0</v>
      </c>
      <c r="C21" s="39">
        <v>14007333</v>
      </c>
      <c r="D21" s="39"/>
      <c r="E21" s="28"/>
    </row>
    <row r="22" spans="2:8" ht="15" customHeight="1">
      <c r="B22" s="26" t="s">
        <v>3</v>
      </c>
      <c r="C22" s="37">
        <v>12597732</v>
      </c>
      <c r="D22" s="37"/>
      <c r="H22" s="28"/>
    </row>
    <row r="23" spans="2:4" ht="15" customHeight="1">
      <c r="B23" s="27" t="s">
        <v>4</v>
      </c>
      <c r="C23" s="37">
        <f>C22+C21+C20+C19</f>
        <v>26605065</v>
      </c>
      <c r="D23" s="37"/>
    </row>
    <row r="24" spans="2:4" ht="16.5" customHeight="1">
      <c r="B24" s="23"/>
      <c r="C24" s="40"/>
      <c r="D24" s="41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6"/>
      <c r="D30" s="36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4"/>
    </row>
    <row r="37" spans="2:4" ht="12.75">
      <c r="B37" s="2"/>
      <c r="D37" s="24"/>
    </row>
    <row r="38" ht="12.75">
      <c r="B38" s="2"/>
    </row>
    <row r="39" ht="12.75">
      <c r="C39" s="3"/>
    </row>
    <row r="40" ht="12.75">
      <c r="C40" s="8"/>
    </row>
  </sheetData>
  <sheetProtection/>
  <mergeCells count="19">
    <mergeCell ref="I3:L3"/>
    <mergeCell ref="A7:E7"/>
    <mergeCell ref="B8:E8"/>
    <mergeCell ref="A9:E9"/>
    <mergeCell ref="A10:E10"/>
    <mergeCell ref="A11:E11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6" s="14" customFormat="1" ht="16.5" customHeight="1">
      <c r="A10" s="42" t="s">
        <v>30</v>
      </c>
      <c r="B10" s="43"/>
      <c r="C10" s="43"/>
      <c r="D10" s="43"/>
      <c r="E10" s="43"/>
      <c r="F10" s="15"/>
    </row>
    <row r="11" spans="1:5" s="14" customFormat="1" ht="19.5" customHeight="1">
      <c r="A11" s="53" t="s">
        <v>16</v>
      </c>
      <c r="B11" s="53"/>
      <c r="C11" s="53"/>
      <c r="D11" s="53"/>
      <c r="E11" s="53"/>
    </row>
    <row r="12" spans="1:5" s="14" customFormat="1" ht="19.5" customHeight="1">
      <c r="A12" s="42" t="str">
        <f>свод!A12:E12</f>
        <v>за январь  2021г.</v>
      </c>
      <c r="B12" s="43"/>
      <c r="C12" s="43"/>
      <c r="D12" s="43"/>
      <c r="E12" s="43"/>
    </row>
    <row r="13" spans="1:5" ht="14.25" customHeight="1">
      <c r="A13" s="46" t="s">
        <v>31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5" t="s">
        <v>14</v>
      </c>
      <c r="C20" s="45"/>
      <c r="D20" s="45"/>
    </row>
    <row r="21" spans="2:4" ht="12.75">
      <c r="B21" s="45" t="s">
        <v>6</v>
      </c>
      <c r="C21" s="45"/>
      <c r="D21" s="45"/>
    </row>
    <row r="22" spans="2:4" ht="15" customHeight="1">
      <c r="B22" s="26" t="s">
        <v>2</v>
      </c>
      <c r="C22" s="37"/>
      <c r="D22" s="37"/>
    </row>
    <row r="23" spans="2:4" ht="15" customHeight="1">
      <c r="B23" s="26" t="s">
        <v>1</v>
      </c>
      <c r="C23" s="38"/>
      <c r="D23" s="38"/>
    </row>
    <row r="24" spans="2:4" ht="15" customHeight="1">
      <c r="B24" s="26" t="s">
        <v>0</v>
      </c>
      <c r="C24" s="39">
        <v>13093205</v>
      </c>
      <c r="D24" s="39"/>
    </row>
    <row r="25" spans="2:8" ht="15" customHeight="1">
      <c r="B25" s="26" t="s">
        <v>3</v>
      </c>
      <c r="C25" s="37">
        <v>11336890</v>
      </c>
      <c r="D25" s="37"/>
      <c r="H25" s="28"/>
    </row>
    <row r="26" spans="2:4" ht="15" customHeight="1">
      <c r="B26" s="27" t="s">
        <v>4</v>
      </c>
      <c r="C26" s="37">
        <f>C25+C24+C23+C22</f>
        <v>24430095</v>
      </c>
      <c r="D26" s="37"/>
    </row>
    <row r="27" spans="2:4" ht="15.75">
      <c r="B27" s="50" t="s">
        <v>18</v>
      </c>
      <c r="C27" s="50"/>
      <c r="D27" s="50"/>
    </row>
    <row r="28" spans="2:4" ht="15.75">
      <c r="B28" s="50" t="s">
        <v>21</v>
      </c>
      <c r="C28" s="50"/>
      <c r="D28" s="50"/>
    </row>
    <row r="29" spans="2:4" ht="18.75" customHeight="1">
      <c r="B29" s="32" t="s">
        <v>23</v>
      </c>
      <c r="C29" s="35" t="s">
        <v>22</v>
      </c>
      <c r="D29" s="33">
        <v>46417</v>
      </c>
    </row>
    <row r="30" spans="2:4" ht="18.75" customHeight="1">
      <c r="B30" s="32" t="s">
        <v>24</v>
      </c>
      <c r="C30" s="35" t="s">
        <v>22</v>
      </c>
      <c r="D30" s="33">
        <v>246443</v>
      </c>
    </row>
    <row r="31" spans="2:4" ht="18.75" customHeight="1">
      <c r="B31" s="32" t="s">
        <v>27</v>
      </c>
      <c r="C31" s="35" t="s">
        <v>22</v>
      </c>
      <c r="D31" s="34">
        <v>673593</v>
      </c>
    </row>
    <row r="32" spans="2:4" ht="18.75" customHeight="1">
      <c r="B32" s="32" t="s">
        <v>25</v>
      </c>
      <c r="C32" s="35" t="s">
        <v>26</v>
      </c>
      <c r="D32" s="34">
        <v>903</v>
      </c>
    </row>
    <row r="33" spans="2:4" ht="18.75" customHeight="1">
      <c r="B33" s="29" t="s">
        <v>4</v>
      </c>
      <c r="C33" s="51">
        <f>D29+D30+D31+D32</f>
        <v>967356</v>
      </c>
      <c r="D33" s="51"/>
    </row>
    <row r="34" spans="2:4" ht="15" customHeight="1">
      <c r="B34" s="52" t="s">
        <v>19</v>
      </c>
      <c r="C34" s="52"/>
      <c r="D34" s="30" t="s">
        <v>20</v>
      </c>
    </row>
    <row r="35" spans="2:4" ht="12.75">
      <c r="B35" s="52"/>
      <c r="C35" s="52"/>
      <c r="D35" s="31">
        <v>12041236</v>
      </c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  <row r="42" ht="12.75">
      <c r="C42" s="3"/>
    </row>
    <row r="43" ht="12.75">
      <c r="C43" s="8"/>
    </row>
  </sheetData>
  <sheetProtection/>
  <mergeCells count="21">
    <mergeCell ref="B20:D20"/>
    <mergeCell ref="A13:E13"/>
    <mergeCell ref="A11:E11"/>
    <mergeCell ref="B34:C35"/>
    <mergeCell ref="C23:D23"/>
    <mergeCell ref="C24:D24"/>
    <mergeCell ref="C25:D25"/>
    <mergeCell ref="C26:D26"/>
    <mergeCell ref="I3:L3"/>
    <mergeCell ref="A7:E7"/>
    <mergeCell ref="B8:E8"/>
    <mergeCell ref="A9:E9"/>
    <mergeCell ref="B27:D27"/>
    <mergeCell ref="C33:D33"/>
    <mergeCell ref="C22:D22"/>
    <mergeCell ref="C15:D16"/>
    <mergeCell ref="A10:E10"/>
    <mergeCell ref="B28:D28"/>
    <mergeCell ref="B21:D21"/>
    <mergeCell ref="A12:E12"/>
    <mergeCell ref="B15:B16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s="14" customFormat="1" ht="19.5" customHeight="1">
      <c r="A11" s="53" t="s">
        <v>28</v>
      </c>
      <c r="B11" s="53"/>
      <c r="C11" s="53"/>
      <c r="D11" s="53"/>
      <c r="E11" s="53"/>
    </row>
    <row r="12" spans="1:5" ht="14.25" customHeight="1">
      <c r="A12" s="42" t="str">
        <f>Мособлэнерго!A12:E12</f>
        <v>за январь  2021г.</v>
      </c>
      <c r="B12" s="42"/>
      <c r="C12" s="42"/>
      <c r="D12" s="42"/>
      <c r="E12" s="42"/>
    </row>
    <row r="13" spans="1:6" s="14" customFormat="1" ht="19.5" customHeight="1">
      <c r="A13" s="46" t="s">
        <v>31</v>
      </c>
      <c r="B13" s="46"/>
      <c r="C13" s="46"/>
      <c r="D13" s="46"/>
      <c r="E13" s="46"/>
      <c r="F13" s="54"/>
    </row>
    <row r="14" spans="2:3" ht="25.5" customHeight="1">
      <c r="B14" s="4"/>
      <c r="C14" s="6"/>
    </row>
    <row r="15" spans="2:4" ht="21" customHeight="1">
      <c r="B15" s="44" t="s">
        <v>5</v>
      </c>
      <c r="C15" s="44" t="s">
        <v>13</v>
      </c>
      <c r="D15" s="44"/>
    </row>
    <row r="16" spans="2:5" ht="34.5" customHeight="1">
      <c r="B16" s="44"/>
      <c r="C16" s="44"/>
      <c r="D16" s="44"/>
      <c r="E16" s="1"/>
    </row>
    <row r="17" spans="2:4" ht="12.75">
      <c r="B17" s="45" t="s">
        <v>14</v>
      </c>
      <c r="C17" s="45"/>
      <c r="D17" s="45"/>
    </row>
    <row r="18" spans="2:4" ht="12.75">
      <c r="B18" s="45" t="s">
        <v>6</v>
      </c>
      <c r="C18" s="45"/>
      <c r="D18" s="45"/>
    </row>
    <row r="19" spans="2:4" ht="15.75">
      <c r="B19" s="26" t="s">
        <v>2</v>
      </c>
      <c r="C19" s="37"/>
      <c r="D19" s="37"/>
    </row>
    <row r="20" spans="2:4" ht="15" customHeight="1">
      <c r="B20" s="26" t="s">
        <v>1</v>
      </c>
      <c r="C20" s="38"/>
      <c r="D20" s="38"/>
    </row>
    <row r="21" spans="2:4" ht="15" customHeight="1">
      <c r="B21" s="26" t="s">
        <v>0</v>
      </c>
      <c r="C21" s="39">
        <v>83759</v>
      </c>
      <c r="D21" s="39"/>
    </row>
    <row r="22" spans="2:4" ht="15" customHeight="1">
      <c r="B22" s="26" t="s">
        <v>3</v>
      </c>
      <c r="C22" s="37">
        <f>1116681+47244</f>
        <v>1163925</v>
      </c>
      <c r="D22" s="37"/>
    </row>
    <row r="23" spans="2:8" ht="15" customHeight="1">
      <c r="B23" s="27" t="s">
        <v>4</v>
      </c>
      <c r="C23" s="37">
        <f>C21+C22</f>
        <v>1247684</v>
      </c>
      <c r="D23" s="37"/>
      <c r="H23" s="28"/>
    </row>
    <row r="24" spans="2:4" ht="15" customHeight="1">
      <c r="B24" s="23"/>
      <c r="C24" s="40"/>
      <c r="D24" s="41"/>
    </row>
    <row r="25" spans="2:4" ht="16.5" customHeight="1">
      <c r="B25" s="16"/>
      <c r="C25" s="7"/>
      <c r="D25" s="7"/>
    </row>
    <row r="26" spans="2:4" ht="15" customHeight="1">
      <c r="B26" s="16"/>
      <c r="C26" s="7"/>
      <c r="D26" s="7"/>
    </row>
    <row r="27" spans="2:4" ht="12.75">
      <c r="B27" s="16"/>
      <c r="C27" s="7"/>
      <c r="D27" s="7"/>
    </row>
    <row r="28" spans="2:4" ht="15.75">
      <c r="B28" s="18"/>
      <c r="D28" s="2"/>
    </row>
    <row r="29" spans="2:9" ht="15.75">
      <c r="B29" s="19"/>
      <c r="E29" s="2"/>
      <c r="G29" s="2"/>
      <c r="I29" s="2"/>
    </row>
    <row r="30" spans="3:8" ht="12.75">
      <c r="C30" s="36"/>
      <c r="D30" s="36"/>
      <c r="E30" s="5"/>
      <c r="H30" s="2"/>
    </row>
    <row r="31" spans="2:5" ht="12.75">
      <c r="B31" s="2"/>
      <c r="D31" s="8"/>
      <c r="E31" s="2"/>
    </row>
    <row r="32" spans="4:9" ht="12.75">
      <c r="D32" s="5"/>
      <c r="I32" s="2"/>
    </row>
    <row r="33" spans="4:9" ht="12.75">
      <c r="D33" s="9"/>
      <c r="F33" s="5"/>
      <c r="H33" s="5"/>
      <c r="I33" s="5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4"/>
    </row>
    <row r="37" spans="2:4" ht="12.75">
      <c r="B37" s="2"/>
      <c r="D37" s="24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M12" sqref="M12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s="14" customFormat="1" ht="19.5" customHeight="1">
      <c r="A11" s="53" t="s">
        <v>17</v>
      </c>
      <c r="B11" s="53"/>
      <c r="C11" s="53"/>
      <c r="D11" s="53"/>
      <c r="E11" s="53"/>
    </row>
    <row r="12" spans="1:5" ht="24.75" customHeight="1">
      <c r="A12" s="42" t="str">
        <f>Обронэнерго!A12</f>
        <v>за январь  2021г.</v>
      </c>
      <c r="B12" s="43"/>
      <c r="C12" s="43"/>
      <c r="D12" s="43"/>
      <c r="E12" s="43"/>
    </row>
    <row r="13" spans="1:5" ht="21" customHeight="1">
      <c r="A13" s="46" t="s">
        <v>31</v>
      </c>
      <c r="B13" s="46"/>
      <c r="C13" s="46"/>
      <c r="D13" s="46"/>
      <c r="E13" s="46"/>
    </row>
    <row r="14" spans="2:3" ht="34.5" customHeight="1">
      <c r="B14" s="4"/>
      <c r="C14" s="6"/>
    </row>
    <row r="15" spans="2:7" ht="21.75" customHeight="1">
      <c r="B15" s="44" t="s">
        <v>5</v>
      </c>
      <c r="C15" s="44" t="s">
        <v>13</v>
      </c>
      <c r="D15" s="44"/>
      <c r="F15" s="1"/>
      <c r="G15" s="1"/>
    </row>
    <row r="16" spans="2:5" ht="12.75">
      <c r="B16" s="44"/>
      <c r="C16" s="44"/>
      <c r="D16" s="44"/>
      <c r="E16" s="1"/>
    </row>
    <row r="17" spans="2:4" ht="12.75">
      <c r="B17" s="45" t="s">
        <v>14</v>
      </c>
      <c r="C17" s="45"/>
      <c r="D17" s="45"/>
    </row>
    <row r="18" spans="2:4" ht="15" customHeight="1">
      <c r="B18" s="45" t="s">
        <v>6</v>
      </c>
      <c r="C18" s="45"/>
      <c r="D18" s="45"/>
    </row>
    <row r="19" spans="2:13" ht="15" customHeight="1">
      <c r="B19" s="26" t="s">
        <v>2</v>
      </c>
      <c r="C19" s="37"/>
      <c r="D19" s="37"/>
      <c r="M19" s="28"/>
    </row>
    <row r="20" spans="2:4" ht="15" customHeight="1">
      <c r="B20" s="26" t="s">
        <v>1</v>
      </c>
      <c r="C20" s="38"/>
      <c r="D20" s="38"/>
    </row>
    <row r="21" spans="2:8" ht="15" customHeight="1">
      <c r="B21" s="26" t="s">
        <v>0</v>
      </c>
      <c r="C21" s="39">
        <v>830369</v>
      </c>
      <c r="D21" s="39"/>
      <c r="H21" s="28"/>
    </row>
    <row r="22" spans="2:4" ht="15" customHeight="1">
      <c r="B22" s="26" t="s">
        <v>3</v>
      </c>
      <c r="C22" s="37">
        <f>22461+74456</f>
        <v>96917</v>
      </c>
      <c r="D22" s="37"/>
    </row>
    <row r="23" spans="2:4" ht="16.5" customHeight="1">
      <c r="B23" s="27" t="s">
        <v>4</v>
      </c>
      <c r="C23" s="37">
        <f>C22+C21+C20+C19</f>
        <v>927286</v>
      </c>
      <c r="D23" s="37"/>
    </row>
    <row r="24" spans="2:4" ht="15" customHeight="1">
      <c r="B24" s="23"/>
      <c r="C24" s="40"/>
      <c r="D24" s="41"/>
    </row>
    <row r="25" spans="2:6" ht="12.75">
      <c r="B25" s="16"/>
      <c r="C25" s="7"/>
      <c r="D25" s="7"/>
      <c r="F25" s="28"/>
    </row>
    <row r="26" spans="2:4" ht="12.75">
      <c r="B26" s="16"/>
      <c r="C26" s="7"/>
      <c r="D26" s="7"/>
    </row>
    <row r="27" spans="2:9" ht="12.75">
      <c r="B27" s="16"/>
      <c r="C27" s="7"/>
      <c r="D27" s="7"/>
      <c r="G27" s="2"/>
      <c r="I27" s="2"/>
    </row>
    <row r="28" spans="2:8" ht="15.75">
      <c r="B28" s="18"/>
      <c r="D28" s="2"/>
      <c r="H28" s="2"/>
    </row>
    <row r="29" spans="2:5" ht="15.75">
      <c r="B29" s="19"/>
      <c r="E29" s="2"/>
    </row>
    <row r="30" spans="3:9" ht="12.75">
      <c r="C30" s="36"/>
      <c r="D30" s="36"/>
      <c r="E30" s="5"/>
      <c r="I30" s="2"/>
    </row>
    <row r="31" spans="2:9" ht="12.75">
      <c r="B31" s="2"/>
      <c r="D31" s="8"/>
      <c r="E31" s="2"/>
      <c r="F31" s="5"/>
      <c r="H31" s="5"/>
      <c r="I31" s="5"/>
    </row>
    <row r="32" spans="4:9" ht="12.75">
      <c r="D32" s="5"/>
      <c r="F32" s="9"/>
      <c r="H32" s="9"/>
      <c r="I32" s="9"/>
    </row>
    <row r="33" ht="12.75">
      <c r="D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4"/>
    </row>
    <row r="37" spans="2:4" ht="12.75">
      <c r="B37" s="2"/>
      <c r="D37" s="24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2021-02-09T06:49:55Z</cp:lastPrinted>
  <dcterms:created xsi:type="dcterms:W3CDTF">2005-03-04T06:15:42Z</dcterms:created>
  <dcterms:modified xsi:type="dcterms:W3CDTF">2021-09-09T06:30:10Z</dcterms:modified>
  <cp:category/>
  <cp:version/>
  <cp:contentType/>
  <cp:contentStatus/>
</cp:coreProperties>
</file>