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0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'Мособлэнерго'!$A$1:$F$39</definedName>
    <definedName name="_xlnm.Print_Area" localSheetId="0">'свод'!$A$1:$F$38</definedName>
  </definedNames>
  <calcPr fullCalcOnLoad="1"/>
</workbook>
</file>

<file path=xl/sharedStrings.xml><?xml version="1.0" encoding="utf-8"?>
<sst xmlns="http://schemas.openxmlformats.org/spreadsheetml/2006/main" count="85" uniqueCount="32">
  <si>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</si>
  <si>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</si>
  <si>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</si>
  <si>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</si>
  <si>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</si>
  <si>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</si>
  <si>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</si>
  <si>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</si>
  <si>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</si>
  <si>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</si>
  <si>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</si>
  <si>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</si>
  <si>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</si>
  <si>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</si>
  <si>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</si>
  <si>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</si>
  <si>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</si>
  <si>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</si>
  <si>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</si>
  <si>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</si>
  <si>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</si>
  <si>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</si>
  <si>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</si>
  <si>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</si>
  <si>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</si>
  <si>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</si>
  <si>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</si>
  <si>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</si>
  <si>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</si>
  <si>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>за февраль  2021г.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</si>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</sst>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15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ht="14.25" customHeight="1">
      <c r="A11" s="42"/>
      <c r="B11" s="43"/>
      <c r="C11" s="43"/>
      <c r="D11" s="43"/>
      <c r="E11" s="43"/>
    </row>
    <row r="12" spans="1:5" s="14" customFormat="1" ht="19.5" customHeight="1">
      <c r="A12" s="42" t="s">
        <v>29</v>
      </c>
      <c r="B12" s="43"/>
      <c r="C12" s="43"/>
      <c r="D12" s="43"/>
      <c r="E12" s="43"/>
    </row>
    <row r="13" spans="1:5" ht="14.25" customHeight="1">
      <c r="A13" s="46" t="s">
        <v>31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>
      <c r="B17" s="45" t="s">
        <v>14</v>
      </c>
      <c r="C17" s="45"/>
      <c r="D17" s="45"/>
    </row>
    <row r="18" spans="2:4" ht="12.75">
      <c r="B18" s="45" t="s">
        <v>6</v>
      </c>
      <c r="C18" s="45"/>
      <c r="D18" s="45"/>
    </row>
    <row r="19" spans="2:4" ht="15" customHeight="1">
      <c r="B19" s="25" t="s">
        <v>2</v>
      </c>
      <c r="C19" s="37"/>
      <c r="D19" s="37"/>
    </row>
    <row r="20" spans="2:4" ht="15" customHeight="1">
      <c r="B20" s="25" t="s">
        <v>1</v>
      </c>
      <c r="C20" s="38"/>
      <c r="D20" s="38"/>
    </row>
    <row r="21" spans="2:5" ht="15" customHeight="1">
      <c r="B21" s="25" t="s">
        <v>0</v>
      </c>
      <c r="C21" s="39">
        <v>14479934</v>
      </c>
      <c r="D21" s="39"/>
      <c r="E21" s="27"/>
    </row>
    <row r="22" spans="2:8" ht="15" customHeight="1">
      <c r="B22" s="25" t="s">
        <v>3</v>
      </c>
      <c r="C22" s="37">
        <v>22812141</v>
      </c>
      <c r="D22" s="37"/>
      <c r="H22" s="27"/>
    </row>
    <row r="23" spans="2:4" ht="15" customHeight="1">
      <c r="B23" s="26" t="s">
        <v>4</v>
      </c>
      <c r="C23" s="37">
        <f>C22+C21+C20+C19</f>
        <v>37292075</v>
      </c>
      <c r="D23" s="37"/>
    </row>
    <row r="24" spans="2:4" ht="16.5" customHeight="1">
      <c r="B24" s="22"/>
      <c r="C24" s="40"/>
      <c r="D24" s="41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6"/>
      <c r="D30" s="36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  <row r="39" ht="12.75">
      <c r="C39" s="3"/>
    </row>
    <row r="40" ht="12.75">
      <c r="C40" s="8"/>
    </row>
  </sheetData>
  <sheetProtection/>
  <mergeCells count="19">
    <mergeCell ref="I3:L3"/>
    <mergeCell ref="A7:E7"/>
    <mergeCell ref="B8:E8"/>
    <mergeCell ref="A9:E9"/>
    <mergeCell ref="A10:E10"/>
    <mergeCell ref="A11:E11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A13" sqref="A13:E13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s="14" customFormat="1" ht="19.5" customHeight="1">
      <c r="A11" s="17"/>
      <c r="B11" s="21"/>
      <c r="C11" s="35" t="s">
        <v>16</v>
      </c>
      <c r="D11" s="35"/>
      <c r="E11" s="21"/>
    </row>
    <row r="12" spans="1:5" ht="14.25" customHeight="1">
      <c r="A12" s="42" t="str">
        <f>свод!A12:E12</f>
        <v>за февраль  2021г.</v>
      </c>
      <c r="B12" s="43"/>
      <c r="C12" s="43"/>
      <c r="D12" s="43"/>
      <c r="E12" s="43"/>
    </row>
    <row r="13" spans="1:5" s="14" customFormat="1" ht="19.5" customHeight="1">
      <c r="A13" s="46" t="s">
        <v>31</v>
      </c>
      <c r="B13" s="46"/>
      <c r="C13" s="46"/>
      <c r="D13" s="46"/>
      <c r="E13" s="46"/>
    </row>
    <row r="14" spans="2:3" ht="14.25" customHeight="1">
      <c r="B14" s="4"/>
      <c r="C14" s="6"/>
    </row>
    <row r="15" spans="2:4" ht="21" customHeight="1">
      <c r="B15" s="44" t="s">
        <v>5</v>
      </c>
      <c r="C15" s="44" t="s">
        <v>13</v>
      </c>
      <c r="D15" s="44"/>
    </row>
    <row r="16" spans="2:5" ht="34.5" customHeight="1">
      <c r="B16" s="44"/>
      <c r="C16" s="44"/>
      <c r="D16" s="44"/>
      <c r="E16" s="1"/>
    </row>
    <row r="17" spans="2:4" ht="12.75">
      <c r="B17" s="45" t="s">
        <v>14</v>
      </c>
      <c r="C17" s="45"/>
      <c r="D17" s="45"/>
    </row>
    <row r="18" spans="2:4" ht="12.75">
      <c r="B18" s="45" t="s">
        <v>6</v>
      </c>
      <c r="C18" s="45"/>
      <c r="D18" s="45"/>
    </row>
    <row r="19" spans="2:4" ht="15.75">
      <c r="B19" s="25" t="s">
        <v>2</v>
      </c>
      <c r="C19" s="37"/>
      <c r="D19" s="37"/>
    </row>
    <row r="20" spans="2:4" ht="15" customHeight="1">
      <c r="B20" s="25" t="s">
        <v>1</v>
      </c>
      <c r="C20" s="38"/>
      <c r="D20" s="38"/>
    </row>
    <row r="21" spans="2:4" ht="15" customHeight="1">
      <c r="B21" s="25" t="s">
        <v>0</v>
      </c>
      <c r="C21" s="39">
        <v>13663063</v>
      </c>
      <c r="D21" s="39"/>
    </row>
    <row r="22" spans="2:4" ht="15" customHeight="1">
      <c r="B22" s="25" t="s">
        <v>3</v>
      </c>
      <c r="C22" s="37">
        <v>21653414</v>
      </c>
      <c r="D22" s="37"/>
    </row>
    <row r="23" spans="2:8" ht="15" customHeight="1">
      <c r="B23" s="26" t="s">
        <v>4</v>
      </c>
      <c r="C23" s="37">
        <f>C22+C21+C20+C19</f>
        <v>35316477</v>
      </c>
      <c r="D23" s="37"/>
      <c r="H23" s="27"/>
    </row>
    <row r="24" spans="2:4" ht="15" customHeight="1">
      <c r="B24" s="52" t="s">
        <v>18</v>
      </c>
      <c r="C24" s="52"/>
      <c r="D24" s="52"/>
    </row>
    <row r="25" spans="2:4" ht="15.75">
      <c r="B25" s="52" t="s">
        <v>21</v>
      </c>
      <c r="C25" s="52"/>
      <c r="D25" s="52"/>
    </row>
    <row r="26" spans="2:4" ht="15.75">
      <c r="B26" s="31" t="s">
        <v>23</v>
      </c>
      <c r="C26" s="34" t="s">
        <v>22</v>
      </c>
      <c r="D26" s="32">
        <v>47694</v>
      </c>
    </row>
    <row r="27" spans="2:4" ht="18.75" customHeight="1">
      <c r="B27" s="31" t="s">
        <v>24</v>
      </c>
      <c r="C27" s="34" t="s">
        <v>22</v>
      </c>
      <c r="D27" s="32">
        <v>227069</v>
      </c>
    </row>
    <row r="28" spans="2:4" ht="18.75" customHeight="1">
      <c r="B28" s="31" t="s">
        <v>27</v>
      </c>
      <c r="C28" s="34" t="s">
        <v>22</v>
      </c>
      <c r="D28" s="33">
        <v>608036</v>
      </c>
    </row>
    <row r="29" spans="2:4" ht="18.75" customHeight="1">
      <c r="B29" s="31" t="s">
        <v>25</v>
      </c>
      <c r="C29" s="34" t="s">
        <v>26</v>
      </c>
      <c r="D29" s="33">
        <v>709</v>
      </c>
    </row>
    <row r="30" spans="2:4" ht="18.75" customHeight="1">
      <c r="B30" s="28" t="s">
        <v>4</v>
      </c>
      <c r="C30" s="51">
        <f>D26+D27+D28+D29</f>
        <v>883508</v>
      </c>
      <c r="D30" s="51"/>
    </row>
    <row r="31" spans="2:4" ht="18.75" customHeight="1">
      <c r="B31" s="50" t="s">
        <v>19</v>
      </c>
      <c r="C31" s="50"/>
      <c r="D31" s="29" t="s">
        <v>20</v>
      </c>
    </row>
    <row r="32" spans="2:4" ht="15" customHeight="1">
      <c r="B32" s="50"/>
      <c r="C32" s="50"/>
      <c r="D32" s="30">
        <v>10548390</v>
      </c>
    </row>
    <row r="33" ht="12.75">
      <c r="D33" s="9"/>
    </row>
    <row r="34" spans="2:9" ht="12.75">
      <c r="B34" s="2"/>
      <c r="D34" t="s">
        <v>9</v>
      </c>
      <c r="F34" s="9"/>
      <c r="H34" s="9"/>
      <c r="I34" s="9"/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  <row r="39" ht="12.75">
      <c r="C39" s="3"/>
    </row>
    <row r="40" ht="12.75">
      <c r="C40" s="8"/>
    </row>
  </sheetData>
  <sheetProtection/>
  <mergeCells count="20">
    <mergeCell ref="B24:D24"/>
    <mergeCell ref="B31:C32"/>
    <mergeCell ref="C20:D20"/>
    <mergeCell ref="C21:D21"/>
    <mergeCell ref="C22:D22"/>
    <mergeCell ref="C23:D23"/>
    <mergeCell ref="A13:E13"/>
    <mergeCell ref="C30:D30"/>
    <mergeCell ref="C19:D19"/>
    <mergeCell ref="C15:D16"/>
    <mergeCell ref="B25:D25"/>
    <mergeCell ref="B18:D18"/>
    <mergeCell ref="I3:L3"/>
    <mergeCell ref="A7:E7"/>
    <mergeCell ref="B8:E8"/>
    <mergeCell ref="A9:E9"/>
    <mergeCell ref="A10:E10"/>
    <mergeCell ref="A12:E12"/>
    <mergeCell ref="B15:B16"/>
    <mergeCell ref="B17:D17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M19" sqref="M19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2"/>
      <c r="C10" s="42"/>
      <c r="D10" s="42"/>
      <c r="E10" s="42"/>
    </row>
    <row r="11" spans="1:5" ht="14.25" customHeight="1">
      <c r="A11" s="53" t="s">
        <v>28</v>
      </c>
      <c r="B11" s="53"/>
      <c r="C11" s="53"/>
      <c r="D11" s="53"/>
      <c r="E11" s="53"/>
    </row>
    <row r="12" spans="1:5" s="14" customFormat="1" ht="19.5" customHeight="1">
      <c r="A12" s="42" t="str">
        <f>Мособлэнерго!A12:E12</f>
        <v>за февраль  2021г.</v>
      </c>
      <c r="B12" s="43"/>
      <c r="C12" s="43"/>
      <c r="D12" s="43"/>
      <c r="E12" s="43"/>
    </row>
    <row r="13" spans="1:5" ht="17.25" customHeight="1">
      <c r="A13" s="46" t="s">
        <v>31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>
      <c r="B17" s="45" t="s">
        <v>14</v>
      </c>
      <c r="C17" s="45"/>
      <c r="D17" s="45"/>
    </row>
    <row r="18" spans="2:4" ht="12.75">
      <c r="B18" s="45" t="s">
        <v>6</v>
      </c>
      <c r="C18" s="45"/>
      <c r="D18" s="45"/>
    </row>
    <row r="19" spans="2:4" ht="15" customHeight="1">
      <c r="B19" s="25" t="s">
        <v>2</v>
      </c>
      <c r="C19" s="37"/>
      <c r="D19" s="37"/>
    </row>
    <row r="20" spans="2:4" ht="15" customHeight="1">
      <c r="B20" s="25" t="s">
        <v>1</v>
      </c>
      <c r="C20" s="38"/>
      <c r="D20" s="38"/>
    </row>
    <row r="21" spans="2:4" ht="15" customHeight="1">
      <c r="B21" s="25" t="s">
        <v>0</v>
      </c>
      <c r="C21" s="39">
        <v>61301</v>
      </c>
      <c r="D21" s="39"/>
    </row>
    <row r="22" spans="2:8" ht="15" customHeight="1">
      <c r="B22" s="25" t="s">
        <v>3</v>
      </c>
      <c r="C22" s="37">
        <f>1019477+41219</f>
        <v>1060696</v>
      </c>
      <c r="D22" s="37"/>
      <c r="H22" s="27"/>
    </row>
    <row r="23" spans="2:4" ht="15" customHeight="1">
      <c r="B23" s="26" t="s">
        <v>4</v>
      </c>
      <c r="C23" s="37">
        <f>C21+C22</f>
        <v>1121997</v>
      </c>
      <c r="D23" s="37"/>
    </row>
    <row r="24" spans="2:4" ht="16.5" customHeight="1">
      <c r="B24" s="22"/>
      <c r="C24" s="40"/>
      <c r="D24" s="41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6"/>
      <c r="D30" s="36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4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ht="14.25" customHeight="1">
      <c r="A11" s="53" t="s">
        <v>17</v>
      </c>
      <c r="B11" s="53"/>
      <c r="C11" s="53"/>
      <c r="D11" s="53"/>
      <c r="E11" s="53"/>
    </row>
    <row r="12" spans="1:5" s="14" customFormat="1" ht="19.5" customHeight="1">
      <c r="A12" s="42" t="str">
        <f>Обронэнерго!A12</f>
        <v>за февраль  2021г.</v>
      </c>
      <c r="B12" s="43"/>
      <c r="C12" s="43"/>
      <c r="D12" s="43"/>
      <c r="E12" s="43"/>
    </row>
    <row r="13" spans="1:5" ht="14.25">
      <c r="A13" s="46" t="s">
        <v>31</v>
      </c>
      <c r="B13" s="46"/>
      <c r="C13" s="46"/>
      <c r="D13" s="46"/>
      <c r="E13" s="46"/>
    </row>
    <row r="14" spans="2:3" ht="21" customHeight="1">
      <c r="B14" s="4"/>
      <c r="C14" s="6"/>
    </row>
    <row r="15" spans="2:4" ht="34.5" customHeight="1">
      <c r="B15" s="44" t="s">
        <v>5</v>
      </c>
      <c r="C15" s="44" t="s">
        <v>13</v>
      </c>
      <c r="D15" s="44"/>
    </row>
    <row r="16" spans="2:7" ht="21.75" customHeight="1">
      <c r="B16" s="44"/>
      <c r="C16" s="44"/>
      <c r="D16" s="44"/>
      <c r="E16" s="1"/>
      <c r="F16" s="1"/>
      <c r="G16" s="1"/>
    </row>
    <row r="17" spans="2:4" ht="12.75">
      <c r="B17" s="45" t="s">
        <v>14</v>
      </c>
      <c r="C17" s="45"/>
      <c r="D17" s="45"/>
    </row>
    <row r="18" spans="2:4" ht="12.75">
      <c r="B18" s="45" t="s">
        <v>6</v>
      </c>
      <c r="C18" s="45"/>
      <c r="D18" s="45"/>
    </row>
    <row r="19" spans="2:4" ht="15" customHeight="1">
      <c r="B19" s="25" t="s">
        <v>2</v>
      </c>
      <c r="C19" s="37"/>
      <c r="D19" s="37"/>
    </row>
    <row r="20" spans="2:13" ht="15" customHeight="1">
      <c r="B20" s="25" t="s">
        <v>1</v>
      </c>
      <c r="C20" s="38"/>
      <c r="D20" s="38"/>
      <c r="M20" s="27"/>
    </row>
    <row r="21" spans="2:4" ht="15" customHeight="1">
      <c r="B21" s="25" t="s">
        <v>0</v>
      </c>
      <c r="C21" s="39">
        <v>755570</v>
      </c>
      <c r="D21" s="39"/>
    </row>
    <row r="22" spans="2:8" ht="15" customHeight="1">
      <c r="B22" s="25" t="s">
        <v>3</v>
      </c>
      <c r="C22" s="37">
        <f>22440+75591</f>
        <v>98031</v>
      </c>
      <c r="D22" s="37"/>
      <c r="H22" s="27"/>
    </row>
    <row r="23" spans="2:4" ht="15" customHeight="1">
      <c r="B23" s="26" t="s">
        <v>4</v>
      </c>
      <c r="C23" s="37">
        <f>C22+C21+C20+C19</f>
        <v>853601</v>
      </c>
      <c r="D23" s="37"/>
    </row>
    <row r="24" spans="2:4" ht="16.5" customHeight="1">
      <c r="B24" s="22"/>
      <c r="C24" s="40"/>
      <c r="D24" s="41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6"/>
      <c r="D30" s="36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3"/>
    </row>
    <row r="37" spans="2:4" ht="12.75">
      <c r="B37" s="2"/>
      <c r="D37" s="23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2021-03-09T06:13:41Z</cp:lastPrinted>
  <dcterms:created xsi:type="dcterms:W3CDTF">2005-03-04T06:15:42Z</dcterms:created>
  <dcterms:modified xsi:type="dcterms:W3CDTF">2021-09-09T06:32:54Z</dcterms:modified>
  <cp:category/>
  <cp:version/>
  <cp:contentType/>
  <cp:contentStatus/>
</cp:coreProperties>
</file>