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Управление Экономики ТП\!ПОКАЗАТЕЛИ КАЧЕСТВА И НАДЕЖНОСТИ\!Приказ 24 от 24.01.2004\2025 год_для раскрытия информации по 24 ПП\"/>
    </mc:Choice>
  </mc:AlternateContent>
  <bookViews>
    <workbookView xWindow="0" yWindow="0" windowWidth="28800" windowHeight="12570"/>
  </bookViews>
  <sheets>
    <sheet name="Лист1" sheetId="4" r:id="rId1"/>
  </sheets>
  <definedNames>
    <definedName name="_xlnm._FilterDatabase" localSheetId="0" hidden="1">Лист1!$A$5:$R$17</definedName>
  </definedNames>
  <calcPr calcId="162913" calcMode="manual" calcCompleted="0" calcOnSave="0" concurrentManualCount="12"/>
</workbook>
</file>

<file path=xl/calcChain.xml><?xml version="1.0" encoding="utf-8"?>
<calcChain xmlns="http://schemas.openxmlformats.org/spreadsheetml/2006/main">
  <c r="H8" i="4" l="1"/>
  <c r="E6" i="4"/>
  <c r="Q6" i="4"/>
  <c r="Q17" i="4" l="1"/>
  <c r="Q13" i="4"/>
  <c r="Q12" i="4"/>
  <c r="Q11" i="4"/>
  <c r="Q7" i="4"/>
  <c r="N17" i="4"/>
  <c r="N15" i="4"/>
  <c r="N14" i="4"/>
  <c r="N13" i="4"/>
  <c r="N12" i="4"/>
  <c r="N11" i="4"/>
  <c r="N9" i="4"/>
  <c r="N8" i="4"/>
  <c r="N7" i="4"/>
  <c r="N6" i="4"/>
  <c r="K17" i="4"/>
  <c r="K15" i="4"/>
  <c r="K14" i="4"/>
  <c r="K13" i="4"/>
  <c r="K12" i="4"/>
  <c r="K11" i="4"/>
  <c r="K9" i="4"/>
  <c r="K8" i="4"/>
  <c r="K7" i="4"/>
  <c r="K6" i="4"/>
  <c r="H17" i="4"/>
  <c r="H15" i="4"/>
  <c r="H14" i="4"/>
  <c r="H13" i="4"/>
  <c r="H12" i="4"/>
  <c r="H11" i="4"/>
  <c r="H9" i="4"/>
  <c r="H7" i="4"/>
  <c r="H6" i="4"/>
  <c r="E17" i="4"/>
  <c r="E15" i="4"/>
  <c r="E14" i="4"/>
  <c r="E13" i="4"/>
  <c r="E12" i="4"/>
  <c r="E11" i="4"/>
  <c r="E7" i="4"/>
  <c r="R16" i="4" l="1"/>
  <c r="R15" i="4"/>
  <c r="R14" i="4"/>
  <c r="R9" i="4"/>
  <c r="R8" i="4"/>
  <c r="R6" i="4" l="1"/>
  <c r="R13" i="4" l="1"/>
  <c r="R12" i="4"/>
  <c r="R10" i="4"/>
  <c r="R7" i="4"/>
</calcChain>
</file>

<file path=xl/sharedStrings.xml><?xml version="1.0" encoding="utf-8"?>
<sst xmlns="http://schemas.openxmlformats.org/spreadsheetml/2006/main" count="31" uniqueCount="26">
  <si>
    <t>№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</si>
  <si>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</si>
  <si>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</si>
  <si>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</si>
  <si>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</si>
  <si>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</si>
  <si>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</si>
  <si>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</si>
  <si>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Всего</t>
  </si>
  <si>
    <t>Динамика изменения показателя, %</t>
  </si>
  <si>
    <t>3.4. Сведения о качестве услуг по технологическому присоединению
к электрическим сетям сетевой организации.</t>
  </si>
  <si>
    <t>Число заявок на технологическое присоединение, поданных заявителями, шт.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</si>
  <si>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шт.</t>
  </si>
  <si>
    <t>по вине заявителя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</si>
  <si>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</si>
  <si>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</si>
  <si>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</si>
  <si>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</si>
  <si>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</si>
  <si>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</si>
  <si>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</si>
  <si>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</si>
  <si>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3.2</t>
  </si>
  <si>
    <t>3.1</t>
  </si>
  <si>
    <t>7.1</t>
  </si>
  <si>
    <t>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</si>
</sst>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0" fontId="0" fillId="0" borderId="0" xfId="0" applyFill="1"/>
    <xf numFmtId="9" fontId="0" fillId="0" borderId="1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9" fontId="0" fillId="0" borderId="6" xfId="1" applyFon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center" vertical="center"/>
    </xf>
    <xf numFmtId="3" fontId="0" fillId="0" borderId="13" xfId="0" applyNumberFormat="1" applyFill="1" applyBorder="1" applyAlignment="1">
      <alignment horizontal="center" vertical="center"/>
    </xf>
    <xf numFmtId="3" fontId="0" fillId="0" borderId="15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="90" zoomScaleNormal="90" workbookViewId="0">
      <selection activeCell="B2" sqref="B2:B4"/>
    </sheetView>
  </sheetViews>
  <sheetFormatPr defaultRowHeight="15" x14ac:dyDescent="0.25"/>
  <cols>
    <col min="1" max="1" width="7.140625" customWidth="1"/>
    <col min="2" max="2" width="59.42578125" customWidth="1"/>
    <col min="3" max="4" width="11.85546875" customWidth="1"/>
    <col min="5" max="5" width="13.5703125" customWidth="1"/>
    <col min="6" max="7" width="11.85546875" customWidth="1"/>
    <col min="8" max="8" width="13.5703125" customWidth="1"/>
    <col min="9" max="10" width="11.85546875" customWidth="1"/>
    <col min="11" max="11" width="13.5703125" customWidth="1"/>
    <col min="12" max="13" width="11.85546875" customWidth="1"/>
    <col min="14" max="14" width="13.85546875" customWidth="1"/>
    <col min="15" max="16" width="11.85546875" customWidth="1"/>
    <col min="17" max="17" width="13.5703125" customWidth="1"/>
    <col min="18" max="18" width="11.85546875" customWidth="1"/>
  </cols>
  <sheetData>
    <row r="1" spans="1:18" ht="41.2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1" customHeight="1" x14ac:dyDescent="0.25">
      <c r="A2" s="33" t="s">
        <v>0</v>
      </c>
      <c r="B2" s="36" t="s">
        <v>1</v>
      </c>
      <c r="C2" s="39" t="s">
        <v>2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  <c r="R2" s="42" t="s">
        <v>8</v>
      </c>
    </row>
    <row r="3" spans="1:18" ht="34.5" customHeight="1" x14ac:dyDescent="0.25">
      <c r="A3" s="34"/>
      <c r="B3" s="37"/>
      <c r="C3" s="44" t="s">
        <v>3</v>
      </c>
      <c r="D3" s="45"/>
      <c r="E3" s="46"/>
      <c r="F3" s="47" t="s">
        <v>4</v>
      </c>
      <c r="G3" s="48"/>
      <c r="H3" s="49"/>
      <c r="I3" s="47" t="s">
        <v>5</v>
      </c>
      <c r="J3" s="48"/>
      <c r="K3" s="49"/>
      <c r="L3" s="50" t="s">
        <v>6</v>
      </c>
      <c r="M3" s="50"/>
      <c r="N3" s="50"/>
      <c r="O3" s="47" t="s">
        <v>7</v>
      </c>
      <c r="P3" s="48"/>
      <c r="Q3" s="49"/>
      <c r="R3" s="43"/>
    </row>
    <row r="4" spans="1:18" ht="60.75" thickBot="1" x14ac:dyDescent="0.3">
      <c r="A4" s="35"/>
      <c r="B4" s="38"/>
      <c r="C4" s="23">
        <v>2024</v>
      </c>
      <c r="D4" s="24">
        <v>2025</v>
      </c>
      <c r="E4" s="1" t="s">
        <v>9</v>
      </c>
      <c r="F4" s="24">
        <v>2024</v>
      </c>
      <c r="G4" s="24">
        <v>2025</v>
      </c>
      <c r="H4" s="1" t="s">
        <v>9</v>
      </c>
      <c r="I4" s="24">
        <v>2024</v>
      </c>
      <c r="J4" s="24">
        <v>2025</v>
      </c>
      <c r="K4" s="1" t="s">
        <v>9</v>
      </c>
      <c r="L4" s="24">
        <v>2024</v>
      </c>
      <c r="M4" s="24">
        <v>2025</v>
      </c>
      <c r="N4" s="1" t="s">
        <v>9</v>
      </c>
      <c r="O4" s="24">
        <v>2024</v>
      </c>
      <c r="P4" s="24">
        <v>2025</v>
      </c>
      <c r="Q4" s="1" t="s">
        <v>9</v>
      </c>
      <c r="R4" s="2">
        <v>2025</v>
      </c>
    </row>
    <row r="5" spans="1:18" ht="15.75" thickBot="1" x14ac:dyDescent="0.3">
      <c r="A5" s="3">
        <v>1</v>
      </c>
      <c r="B5" s="25">
        <v>2</v>
      </c>
      <c r="C5" s="26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6">
        <v>18</v>
      </c>
    </row>
    <row r="6" spans="1:18" ht="30" x14ac:dyDescent="0.25">
      <c r="A6" s="17">
        <v>1</v>
      </c>
      <c r="B6" s="7" t="s">
        <v>11</v>
      </c>
      <c r="C6" s="27">
        <v>71476</v>
      </c>
      <c r="D6" s="19">
        <v>63101</v>
      </c>
      <c r="E6" s="20">
        <f ca="1">D6/C6</f>
        <v>0.88282780233924674</v>
      </c>
      <c r="F6" s="19">
        <v>11841</v>
      </c>
      <c r="G6" s="19">
        <v>11049</v>
      </c>
      <c r="H6" s="20">
        <f t="shared" ref="H6:H17" si="0">G6/F6</f>
        <v>0.93311375728401313</v>
      </c>
      <c r="I6" s="19">
        <v>2211</v>
      </c>
      <c r="J6" s="19">
        <v>2387</v>
      </c>
      <c r="K6" s="20">
        <f t="shared" ref="K6:K17" si="1">J6/I6</f>
        <v>1.0796019900497513</v>
      </c>
      <c r="L6" s="19">
        <v>1519</v>
      </c>
      <c r="M6" s="19">
        <v>1524</v>
      </c>
      <c r="N6" s="20">
        <f t="shared" ref="N6:N17" si="2">M6/L6</f>
        <v>1.0032916392363398</v>
      </c>
      <c r="O6" s="19">
        <v>4</v>
      </c>
      <c r="P6" s="19">
        <v>49</v>
      </c>
      <c r="Q6" s="20">
        <f ca="1">P6/O6</f>
        <v>12.25</v>
      </c>
      <c r="R6" s="21">
        <f>D6+G6+J6+M6+P6</f>
        <v>78110</v>
      </c>
    </row>
    <row r="7" spans="1:18" ht="60" x14ac:dyDescent="0.25">
      <c r="A7" s="18">
        <v>2</v>
      </c>
      <c r="B7" s="8" t="s">
        <v>12</v>
      </c>
      <c r="C7" s="28">
        <v>70345</v>
      </c>
      <c r="D7" s="12">
        <v>59127</v>
      </c>
      <c r="E7" s="13">
        <f t="shared" ref="E7:E17" si="3">D7/C7</f>
        <v>0.84052882223327885</v>
      </c>
      <c r="F7" s="12">
        <v>11373</v>
      </c>
      <c r="G7" s="12">
        <v>9990</v>
      </c>
      <c r="H7" s="13">
        <f t="shared" si="0"/>
        <v>0.87839620152993936</v>
      </c>
      <c r="I7" s="12">
        <v>1944</v>
      </c>
      <c r="J7" s="12">
        <v>1981</v>
      </c>
      <c r="K7" s="13">
        <f t="shared" si="1"/>
        <v>1.0190329218106995</v>
      </c>
      <c r="L7" s="12">
        <v>1258</v>
      </c>
      <c r="M7" s="12">
        <v>1163</v>
      </c>
      <c r="N7" s="13">
        <f t="shared" si="2"/>
        <v>0.92448330683624802</v>
      </c>
      <c r="O7" s="12">
        <v>2</v>
      </c>
      <c r="P7" s="12">
        <v>42</v>
      </c>
      <c r="Q7" s="13">
        <f t="shared" ref="Q7:Q17" si="4">P7/O7</f>
        <v>21</v>
      </c>
      <c r="R7" s="14">
        <f t="shared" ref="R7:R13" si="5">D7+G7+J7+M7+P7</f>
        <v>72303</v>
      </c>
    </row>
    <row r="8" spans="1:18" s="15" customFormat="1" ht="90" x14ac:dyDescent="0.25">
      <c r="A8" s="11">
        <v>3</v>
      </c>
      <c r="B8" s="9" t="s">
        <v>21</v>
      </c>
      <c r="C8" s="28">
        <v>0</v>
      </c>
      <c r="D8" s="12">
        <v>1</v>
      </c>
      <c r="E8" s="13">
        <v>1</v>
      </c>
      <c r="F8" s="12">
        <v>1</v>
      </c>
      <c r="G8" s="12">
        <v>5</v>
      </c>
      <c r="H8" s="13">
        <f ca="1">G8/F8</f>
        <v>5</v>
      </c>
      <c r="I8" s="12">
        <v>1</v>
      </c>
      <c r="J8" s="12">
        <v>1</v>
      </c>
      <c r="K8" s="13">
        <f t="shared" si="1"/>
        <v>1</v>
      </c>
      <c r="L8" s="12">
        <v>2</v>
      </c>
      <c r="M8" s="12">
        <v>1</v>
      </c>
      <c r="N8" s="13">
        <f t="shared" si="2"/>
        <v>0.5</v>
      </c>
      <c r="O8" s="12">
        <v>0</v>
      </c>
      <c r="P8" s="12">
        <v>0</v>
      </c>
      <c r="Q8" s="13">
        <v>0</v>
      </c>
      <c r="R8" s="14">
        <f>SUM(D8,G8,J8,M8,P8)</f>
        <v>8</v>
      </c>
    </row>
    <row r="9" spans="1:18" s="15" customFormat="1" x14ac:dyDescent="0.25">
      <c r="A9" s="31" t="s">
        <v>23</v>
      </c>
      <c r="B9" s="9" t="s">
        <v>14</v>
      </c>
      <c r="C9" s="28">
        <v>0</v>
      </c>
      <c r="D9" s="12">
        <v>1</v>
      </c>
      <c r="E9" s="13">
        <v>1</v>
      </c>
      <c r="F9" s="12">
        <v>1</v>
      </c>
      <c r="G9" s="12">
        <v>5</v>
      </c>
      <c r="H9" s="13">
        <f t="shared" si="0"/>
        <v>5</v>
      </c>
      <c r="I9" s="12">
        <v>1</v>
      </c>
      <c r="J9" s="12">
        <v>1</v>
      </c>
      <c r="K9" s="13">
        <f t="shared" si="1"/>
        <v>1</v>
      </c>
      <c r="L9" s="12">
        <v>2</v>
      </c>
      <c r="M9" s="12">
        <v>1</v>
      </c>
      <c r="N9" s="13">
        <f t="shared" si="2"/>
        <v>0.5</v>
      </c>
      <c r="O9" s="12">
        <v>0</v>
      </c>
      <c r="P9" s="12">
        <v>0</v>
      </c>
      <c r="Q9" s="13">
        <v>0</v>
      </c>
      <c r="R9" s="14">
        <f>SUM(D9,G9,J9,M9,P9)</f>
        <v>8</v>
      </c>
    </row>
    <row r="10" spans="1:18" s="15" customFormat="1" x14ac:dyDescent="0.25">
      <c r="A10" s="31" t="s">
        <v>22</v>
      </c>
      <c r="B10" s="9" t="s">
        <v>15</v>
      </c>
      <c r="C10" s="28">
        <v>0</v>
      </c>
      <c r="D10" s="12">
        <v>0</v>
      </c>
      <c r="E10" s="13">
        <v>0</v>
      </c>
      <c r="F10" s="12">
        <v>0</v>
      </c>
      <c r="G10" s="12">
        <v>0</v>
      </c>
      <c r="H10" s="13">
        <v>0</v>
      </c>
      <c r="I10" s="12">
        <v>0</v>
      </c>
      <c r="J10" s="12">
        <v>0</v>
      </c>
      <c r="K10" s="13">
        <v>0</v>
      </c>
      <c r="L10" s="12">
        <v>0</v>
      </c>
      <c r="M10" s="12">
        <v>0</v>
      </c>
      <c r="N10" s="13">
        <v>0</v>
      </c>
      <c r="O10" s="12">
        <v>0</v>
      </c>
      <c r="P10" s="12">
        <v>0</v>
      </c>
      <c r="Q10" s="13">
        <v>0</v>
      </c>
      <c r="R10" s="14">
        <f>SUM(P10,M10,J10,G10,D10)</f>
        <v>0</v>
      </c>
    </row>
    <row r="11" spans="1:18" s="15" customFormat="1" ht="45" x14ac:dyDescent="0.25">
      <c r="A11" s="11">
        <v>4</v>
      </c>
      <c r="B11" s="9" t="s">
        <v>16</v>
      </c>
      <c r="C11" s="28">
        <v>4.6167886843414596</v>
      </c>
      <c r="D11" s="12">
        <v>3.9269876706073368</v>
      </c>
      <c r="E11" s="13">
        <f t="shared" si="3"/>
        <v>0.85058856688119866</v>
      </c>
      <c r="F11" s="12">
        <v>5.5155192121691723</v>
      </c>
      <c r="G11" s="12">
        <v>5</v>
      </c>
      <c r="H11" s="13">
        <f t="shared" si="0"/>
        <v>0.90653296773370751</v>
      </c>
      <c r="I11" s="12">
        <v>10.799382716049383</v>
      </c>
      <c r="J11" s="12">
        <v>10.099444724886421</v>
      </c>
      <c r="K11" s="13">
        <f t="shared" si="1"/>
        <v>0.93518722231014584</v>
      </c>
      <c r="L11" s="12">
        <v>19.905405405405407</v>
      </c>
      <c r="M11" s="12">
        <v>19.485812553740328</v>
      </c>
      <c r="N11" s="13">
        <f t="shared" si="2"/>
        <v>0.97892065782537963</v>
      </c>
      <c r="O11" s="12">
        <v>156.5</v>
      </c>
      <c r="P11" s="12">
        <v>6.9285714285714288</v>
      </c>
      <c r="Q11" s="13">
        <f t="shared" si="4"/>
        <v>4.427202190780466E-2</v>
      </c>
      <c r="R11" s="14">
        <v>4.46798888012946</v>
      </c>
    </row>
    <row r="12" spans="1:18" s="15" customFormat="1" ht="45" x14ac:dyDescent="0.25">
      <c r="A12" s="11">
        <v>5</v>
      </c>
      <c r="B12" s="9" t="s">
        <v>17</v>
      </c>
      <c r="C12" s="28">
        <v>51824</v>
      </c>
      <c r="D12" s="12">
        <v>43696</v>
      </c>
      <c r="E12" s="13">
        <f t="shared" si="3"/>
        <v>0.84316146958937943</v>
      </c>
      <c r="F12" s="12">
        <v>6766</v>
      </c>
      <c r="G12" s="12">
        <v>6333</v>
      </c>
      <c r="H12" s="13">
        <f t="shared" si="0"/>
        <v>0.93600354714750222</v>
      </c>
      <c r="I12" s="12">
        <v>928</v>
      </c>
      <c r="J12" s="12">
        <v>812</v>
      </c>
      <c r="K12" s="13">
        <f t="shared" si="1"/>
        <v>0.875</v>
      </c>
      <c r="L12" s="12">
        <v>466</v>
      </c>
      <c r="M12" s="12">
        <v>370</v>
      </c>
      <c r="N12" s="13">
        <f t="shared" si="2"/>
        <v>0.79399141630901282</v>
      </c>
      <c r="O12" s="12">
        <v>25</v>
      </c>
      <c r="P12" s="12">
        <v>28</v>
      </c>
      <c r="Q12" s="13">
        <f t="shared" si="4"/>
        <v>1.1200000000000001</v>
      </c>
      <c r="R12" s="14">
        <f t="shared" si="5"/>
        <v>51239</v>
      </c>
    </row>
    <row r="13" spans="1:18" s="15" customFormat="1" ht="52.5" customHeight="1" x14ac:dyDescent="0.25">
      <c r="A13" s="11">
        <v>6</v>
      </c>
      <c r="B13" s="9" t="s">
        <v>18</v>
      </c>
      <c r="C13" s="28">
        <v>64982</v>
      </c>
      <c r="D13" s="12">
        <v>45945</v>
      </c>
      <c r="E13" s="13">
        <f t="shared" si="3"/>
        <v>0.70704195007848325</v>
      </c>
      <c r="F13" s="12">
        <v>7274</v>
      </c>
      <c r="G13" s="12">
        <v>6742</v>
      </c>
      <c r="H13" s="13">
        <f t="shared" si="0"/>
        <v>0.92686279901017321</v>
      </c>
      <c r="I13" s="12">
        <v>866</v>
      </c>
      <c r="J13" s="12">
        <v>744</v>
      </c>
      <c r="K13" s="13">
        <f t="shared" si="1"/>
        <v>0.85912240184757505</v>
      </c>
      <c r="L13" s="12">
        <v>238</v>
      </c>
      <c r="M13" s="12">
        <v>259</v>
      </c>
      <c r="N13" s="13">
        <f t="shared" si="2"/>
        <v>1.088235294117647</v>
      </c>
      <c r="O13" s="12">
        <v>19</v>
      </c>
      <c r="P13" s="12">
        <v>33</v>
      </c>
      <c r="Q13" s="13">
        <f t="shared" si="4"/>
        <v>1.736842105263158</v>
      </c>
      <c r="R13" s="14">
        <f t="shared" si="5"/>
        <v>53723</v>
      </c>
    </row>
    <row r="14" spans="1:18" s="15" customFormat="1" ht="75" x14ac:dyDescent="0.25">
      <c r="A14" s="11">
        <v>7</v>
      </c>
      <c r="B14" s="9" t="s">
        <v>19</v>
      </c>
      <c r="C14" s="28">
        <v>160</v>
      </c>
      <c r="D14" s="12">
        <v>266</v>
      </c>
      <c r="E14" s="13">
        <f t="shared" si="3"/>
        <v>1.6625000000000001</v>
      </c>
      <c r="F14" s="12">
        <v>54</v>
      </c>
      <c r="G14" s="12">
        <v>85</v>
      </c>
      <c r="H14" s="13">
        <f t="shared" si="0"/>
        <v>1.5740740740740742</v>
      </c>
      <c r="I14" s="12">
        <v>6</v>
      </c>
      <c r="J14" s="12">
        <v>7</v>
      </c>
      <c r="K14" s="13">
        <f t="shared" si="1"/>
        <v>1.1666666666666667</v>
      </c>
      <c r="L14" s="12">
        <v>1</v>
      </c>
      <c r="M14" s="12">
        <v>3</v>
      </c>
      <c r="N14" s="13">
        <f t="shared" si="2"/>
        <v>3</v>
      </c>
      <c r="O14" s="12">
        <v>0</v>
      </c>
      <c r="P14" s="12">
        <v>0</v>
      </c>
      <c r="Q14" s="13">
        <v>0</v>
      </c>
      <c r="R14" s="14">
        <f>SUM(D14,G14,J14,M14,P14)</f>
        <v>361</v>
      </c>
    </row>
    <row r="15" spans="1:18" s="15" customFormat="1" x14ac:dyDescent="0.25">
      <c r="A15" s="31" t="s">
        <v>24</v>
      </c>
      <c r="B15" s="9" t="s">
        <v>14</v>
      </c>
      <c r="C15" s="28">
        <v>160</v>
      </c>
      <c r="D15" s="12">
        <v>266</v>
      </c>
      <c r="E15" s="13">
        <f t="shared" si="3"/>
        <v>1.6625000000000001</v>
      </c>
      <c r="F15" s="12">
        <v>54</v>
      </c>
      <c r="G15" s="12">
        <v>85</v>
      </c>
      <c r="H15" s="13">
        <f t="shared" si="0"/>
        <v>1.5740740740740742</v>
      </c>
      <c r="I15" s="12">
        <v>6</v>
      </c>
      <c r="J15" s="12">
        <v>7</v>
      </c>
      <c r="K15" s="13">
        <f t="shared" si="1"/>
        <v>1.1666666666666667</v>
      </c>
      <c r="L15" s="12">
        <v>1</v>
      </c>
      <c r="M15" s="12">
        <v>3</v>
      </c>
      <c r="N15" s="13">
        <f t="shared" si="2"/>
        <v>3</v>
      </c>
      <c r="O15" s="12">
        <v>0</v>
      </c>
      <c r="P15" s="12">
        <v>0</v>
      </c>
      <c r="Q15" s="13">
        <v>0</v>
      </c>
      <c r="R15" s="14">
        <f>SUM(D15,G15,J15,M15,P15)</f>
        <v>361</v>
      </c>
    </row>
    <row r="16" spans="1:18" s="15" customFormat="1" x14ac:dyDescent="0.25">
      <c r="A16" s="31" t="s">
        <v>25</v>
      </c>
      <c r="B16" s="9" t="s">
        <v>13</v>
      </c>
      <c r="C16" s="28">
        <v>0</v>
      </c>
      <c r="D16" s="12">
        <v>0</v>
      </c>
      <c r="E16" s="13">
        <v>0</v>
      </c>
      <c r="F16" s="12">
        <v>0</v>
      </c>
      <c r="G16" s="12">
        <v>0</v>
      </c>
      <c r="H16" s="13">
        <v>0</v>
      </c>
      <c r="I16" s="12">
        <v>0</v>
      </c>
      <c r="J16" s="12">
        <v>0</v>
      </c>
      <c r="K16" s="13">
        <v>0</v>
      </c>
      <c r="L16" s="12">
        <v>0</v>
      </c>
      <c r="M16" s="12">
        <v>0</v>
      </c>
      <c r="N16" s="13">
        <v>0</v>
      </c>
      <c r="O16" s="12">
        <v>0</v>
      </c>
      <c r="P16" s="12">
        <v>0</v>
      </c>
      <c r="Q16" s="13">
        <v>0</v>
      </c>
      <c r="R16" s="14">
        <f>SUM(D16,G16,J16,M16,P16)</f>
        <v>0</v>
      </c>
    </row>
    <row r="17" spans="1:18" ht="45.75" thickBot="1" x14ac:dyDescent="0.3">
      <c r="A17" s="4">
        <v>8</v>
      </c>
      <c r="B17" s="10" t="s">
        <v>20</v>
      </c>
      <c r="C17" s="29">
        <v>818.12688129020341</v>
      </c>
      <c r="D17" s="22">
        <v>293.82174338883402</v>
      </c>
      <c r="E17" s="16">
        <f t="shared" si="3"/>
        <v>0.3591395786011467</v>
      </c>
      <c r="F17" s="22">
        <v>944.03973054715425</v>
      </c>
      <c r="G17" s="22">
        <v>550.92776624147132</v>
      </c>
      <c r="H17" s="16">
        <f t="shared" si="0"/>
        <v>0.58358536024978536</v>
      </c>
      <c r="I17" s="22">
        <v>1500.1258660508083</v>
      </c>
      <c r="J17" s="22">
        <v>963.2190860215054</v>
      </c>
      <c r="K17" s="16">
        <f t="shared" si="1"/>
        <v>0.64209217894312465</v>
      </c>
      <c r="L17" s="22">
        <v>1621.0546218487395</v>
      </c>
      <c r="M17" s="22">
        <v>1249.7683397683397</v>
      </c>
      <c r="N17" s="16">
        <f t="shared" si="2"/>
        <v>0.77096004226127524</v>
      </c>
      <c r="O17" s="22">
        <v>320.73684210526318</v>
      </c>
      <c r="P17" s="22">
        <v>170.30303030303031</v>
      </c>
      <c r="Q17" s="16">
        <f t="shared" si="4"/>
        <v>0.5309743314337998</v>
      </c>
      <c r="R17" s="30">
        <v>339.89054967146302</v>
      </c>
    </row>
    <row r="19" spans="1:18" s="15" customFormat="1" x14ac:dyDescent="0.25"/>
  </sheetData>
  <autoFilter ref="A5:R17"/>
  <mergeCells count="10">
    <mergeCell ref="A1:R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Бойцова Елена Андреевна</dc:creator>
  <cp:lastModifiedBy>Фролова Юлия Викторовна</cp:lastModifiedBy>
  <dcterms:created xsi:type="dcterms:W3CDTF">2019-04-01T13:51:47Z</dcterms:created>
  <dcterms:modified xsi:type="dcterms:W3CDTF">2026-03-18T05:49:00Z</dcterms:modified>
</cp:coreProperties>
</file>